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DIY\BoomBox mini v2\"/>
    </mc:Choice>
  </mc:AlternateContent>
  <xr:revisionPtr revIDLastSave="0" documentId="13_ncr:1_{F57DD8FC-4852-454C-9593-DBE42AF74476}" xr6:coauthVersionLast="45" xr6:coauthVersionMax="45" xr10:uidLastSave="{00000000-0000-0000-0000-000000000000}"/>
  <bookViews>
    <workbookView xWindow="-120" yWindow="-120" windowWidth="29040" windowHeight="15840" xr2:uid="{CA5C0E4C-6F25-4405-8F90-4BD36CACDBC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1" l="1"/>
  <c r="H5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I13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I25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4" i="1"/>
  <c r="H4" i="1" s="1"/>
  <c r="J25" i="1" l="1"/>
  <c r="J17" i="1"/>
  <c r="K16" i="1" s="1"/>
  <c r="J16" i="1"/>
  <c r="J15" i="1"/>
  <c r="J14" i="1"/>
  <c r="J13" i="1"/>
  <c r="J12" i="1"/>
  <c r="J5" i="1"/>
  <c r="J29" i="1"/>
  <c r="J4" i="1"/>
  <c r="K4" i="1" s="1"/>
  <c r="J28" i="1"/>
  <c r="J27" i="1"/>
  <c r="J26" i="1"/>
  <c r="K25" i="1" s="1"/>
  <c r="I11" i="1"/>
  <c r="J31" i="1"/>
  <c r="J19" i="1"/>
  <c r="J7" i="1"/>
  <c r="J30" i="1"/>
  <c r="J18" i="1"/>
  <c r="K17" i="1" s="1"/>
  <c r="J6" i="1"/>
  <c r="J36" i="1"/>
  <c r="J35" i="1"/>
  <c r="J11" i="1"/>
  <c r="J34" i="1"/>
  <c r="K33" i="1" s="1"/>
  <c r="J22" i="1"/>
  <c r="J10" i="1"/>
  <c r="J24" i="1"/>
  <c r="J23" i="1"/>
  <c r="I4" i="1"/>
  <c r="J33" i="1"/>
  <c r="J21" i="1"/>
  <c r="J9" i="1"/>
  <c r="I7" i="1"/>
  <c r="J32" i="1"/>
  <c r="J20" i="1"/>
  <c r="J8" i="1"/>
  <c r="K7" i="1" s="1"/>
  <c r="I10" i="1"/>
  <c r="I27" i="1"/>
  <c r="I12" i="1"/>
  <c r="I33" i="1"/>
  <c r="I21" i="1"/>
  <c r="I35" i="1"/>
  <c r="I23" i="1"/>
  <c r="I34" i="1"/>
  <c r="I24" i="1"/>
  <c r="I17" i="1"/>
  <c r="I5" i="1"/>
  <c r="I22" i="1"/>
  <c r="I9" i="1"/>
  <c r="I8" i="1"/>
  <c r="I31" i="1"/>
  <c r="I18" i="1"/>
  <c r="I6" i="1"/>
  <c r="I20" i="1"/>
  <c r="I19" i="1"/>
  <c r="I29" i="1"/>
  <c r="I15" i="1"/>
  <c r="I32" i="1"/>
  <c r="I26" i="1"/>
  <c r="I30" i="1"/>
  <c r="I14" i="1"/>
  <c r="I28" i="1"/>
  <c r="I16" i="1"/>
  <c r="K5" i="1" l="1"/>
  <c r="K14" i="1"/>
  <c r="K15" i="1"/>
  <c r="K21" i="1"/>
  <c r="K19" i="1"/>
  <c r="K28" i="1"/>
  <c r="K26" i="1"/>
  <c r="K31" i="1"/>
  <c r="K27" i="1"/>
  <c r="K34" i="1"/>
  <c r="K29" i="1"/>
  <c r="K12" i="1"/>
  <c r="K13" i="1"/>
  <c r="K8" i="1"/>
  <c r="K11" i="1"/>
  <c r="K10" i="1"/>
  <c r="K20" i="1"/>
  <c r="K32" i="1"/>
  <c r="K6" i="1"/>
  <c r="K35" i="1"/>
  <c r="K18" i="1"/>
  <c r="K30" i="1"/>
  <c r="K22" i="1"/>
  <c r="K24" i="1"/>
  <c r="K23" i="1"/>
  <c r="K9" i="1"/>
</calcChain>
</file>

<file path=xl/sharedStrings.xml><?xml version="1.0" encoding="utf-8"?>
<sst xmlns="http://schemas.openxmlformats.org/spreadsheetml/2006/main" count="11" uniqueCount="11">
  <si>
    <t>Row</t>
  </si>
  <si>
    <t>Level</t>
  </si>
  <si>
    <t>Filter n°</t>
  </si>
  <si>
    <t>Filter Starts [Row]</t>
  </si>
  <si>
    <t>Filter Ends [Row]</t>
  </si>
  <si>
    <t>Bass Level</t>
  </si>
  <si>
    <t>Bass Max Gain [dB]</t>
  </si>
  <si>
    <t>Treble Max Gain [dB]</t>
  </si>
  <si>
    <t>Bass Increase</t>
  </si>
  <si>
    <t>Treble Level</t>
  </si>
  <si>
    <t>Treble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</si>
</sst>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24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3" borderId="6" xfId="2" applyBorder="1" applyAlignment="1">
      <alignment horizontal="right"/>
    </xf>
    <xf numFmtId="0" fontId="1" fillId="6" borderId="14" xfId="5" applyBorder="1" applyAlignment="1">
      <alignment horizontal="right"/>
    </xf>
    <xf numFmtId="0" fontId="1" fillId="7" borderId="14" xfId="6" applyBorder="1" applyAlignment="1">
      <alignment horizontal="right"/>
    </xf>
    <xf numFmtId="0" fontId="1" fillId="5" borderId="16" xfId="4" applyBorder="1" applyAlignment="1">
      <alignment horizontal="right"/>
    </xf>
    <xf numFmtId="0" fontId="2" fillId="2" borderId="8" xfId="1" applyBorder="1"/>
    <xf numFmtId="0" fontId="2" fillId="2" borderId="15" xfId="1" applyBorder="1"/>
    <xf numFmtId="0" fontId="2" fillId="2" borderId="17" xfId="1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" fillId="4" borderId="9" xfId="3" applyBorder="1" applyAlignment="1">
      <alignment horizontal="center" vertical="center"/>
    </xf>
    <xf numFmtId="0" fontId="1" fillId="4" borderId="10" xfId="3" applyBorder="1" applyAlignment="1">
      <alignment horizontal="center" vertical="center"/>
    </xf>
    <xf numFmtId="0" fontId="1" fillId="4" borderId="11" xfId="3" applyBorder="1" applyAlignment="1">
      <alignment horizontal="center" vertical="center"/>
    </xf>
  </cellXfs>
  <cellStyles count="7">
    <cellStyle name="40% - Ênfase2" xfId="2" builtinId="35"/>
    <cellStyle name="40% - Ênfase3" xfId="3" builtinId="39"/>
    <cellStyle name="40% - Ênfase4" xfId="5" builtinId="43"/>
    <cellStyle name="40% - Ênfase5" xfId="6" builtinId="47"/>
    <cellStyle name="60% - Ênfase3" xfId="4" builtinId="40"/>
    <cellStyle name="Entrada" xfId="1" builtinId="20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42F8-FEB6-4CB1-934C-5EEDFF728F08}">
  <dimension ref="B2:K36"/>
  <sheetViews>
    <sheetView showGridLines="0" tabSelected="1" workbookViewId="0">
      <selection activeCell="C5" sqref="C5"/>
    </sheetView>
  </sheetViews>
  <sheetFormatPr defaultRowHeight="15" x14ac:dyDescent="0.25"/>
  <cols>
    <col min="2" max="2" width="19.7109375" bestFit="1" customWidth="1"/>
    <col min="3" max="3" width="6.28515625" customWidth="1"/>
    <col min="5" max="5" width="4.85546875" bestFit="1" customWidth="1"/>
    <col min="6" max="6" width="5.7109375" bestFit="1" customWidth="1"/>
    <col min="7" max="7" width="8" bestFit="1" customWidth="1"/>
    <col min="8" max="8" width="5.7109375" bestFit="1" customWidth="1"/>
    <col min="9" max="9" width="8.42578125" bestFit="1" customWidth="1"/>
    <col min="10" max="10" width="6.7109375" bestFit="1" customWidth="1"/>
    <col min="11" max="11" width="8.42578125" bestFit="1" customWidth="1"/>
    <col min="12" max="12" width="11.85546875" bestFit="1" customWidth="1"/>
    <col min="13" max="13" width="14.7109375" bestFit="1" customWidth="1"/>
  </cols>
  <sheetData>
    <row r="2" spans="2:11" ht="15.75" thickBot="1" x14ac:dyDescent="0.3"/>
    <row r="3" spans="2:11" ht="30.75" thickBot="1" x14ac:dyDescent="0.3">
      <c r="E3" s="1" t="s">
        <v>0</v>
      </c>
      <c r="F3" s="2" t="s">
        <v>1</v>
      </c>
      <c r="G3" s="2" t="s">
        <v>2</v>
      </c>
      <c r="H3" s="2" t="s">
        <v>5</v>
      </c>
      <c r="I3" s="2" t="s">
        <v>8</v>
      </c>
      <c r="J3" s="2" t="s">
        <v>9</v>
      </c>
      <c r="K3" s="3" t="s">
        <v>10</v>
      </c>
    </row>
    <row r="4" spans="2:11" x14ac:dyDescent="0.25">
      <c r="B4" s="4" t="s">
        <v>3</v>
      </c>
      <c r="C4" s="8">
        <v>16</v>
      </c>
      <c r="E4" s="21">
        <v>1</v>
      </c>
      <c r="F4" s="11">
        <v>-90</v>
      </c>
      <c r="G4" s="12">
        <f>ROUND(IF(E4&lt;$C$4,10,IF(E4&gt;$C$5,0,10-10*(E4-$C$4)/($C$5-$C$4))),0)</f>
        <v>10</v>
      </c>
      <c r="H4" s="11">
        <f>F4+(G4/10)*$C$6</f>
        <v>-70</v>
      </c>
      <c r="I4" s="12">
        <f>-(H4-H5)</f>
        <v>3</v>
      </c>
      <c r="J4" s="13">
        <f>F4+(G4/10)*$C$7</f>
        <v>-77</v>
      </c>
      <c r="K4" s="14">
        <f>J5-J4</f>
        <v>3</v>
      </c>
    </row>
    <row r="5" spans="2:11" x14ac:dyDescent="0.25">
      <c r="B5" s="5" t="s">
        <v>4</v>
      </c>
      <c r="C5" s="9">
        <v>20</v>
      </c>
      <c r="E5" s="22">
        <v>2</v>
      </c>
      <c r="F5" s="15">
        <v>-87</v>
      </c>
      <c r="G5" s="12">
        <f>ROUND(IF(E5&lt;$C$4,10,IF(E5&gt;$C$5,0,10-10*(E5-$C$4)/($C$5-$C$4))),0)</f>
        <v>10</v>
      </c>
      <c r="H5" s="15">
        <f>F5+(G5/10)*$C$6</f>
        <v>-67</v>
      </c>
      <c r="I5" s="12">
        <f>-(H5-H6)</f>
        <v>3</v>
      </c>
      <c r="J5" s="16">
        <f t="shared" ref="J5:J36" si="0">F5+(G5/10)*$C$7</f>
        <v>-74</v>
      </c>
      <c r="K5" s="14">
        <f>J6-J5</f>
        <v>3</v>
      </c>
    </row>
    <row r="6" spans="2:11" x14ac:dyDescent="0.25">
      <c r="B6" s="6" t="s">
        <v>6</v>
      </c>
      <c r="C6" s="9">
        <v>20</v>
      </c>
      <c r="E6" s="22">
        <v>3</v>
      </c>
      <c r="F6" s="15">
        <v>-84</v>
      </c>
      <c r="G6" s="12">
        <f>ROUND(IF(E6&lt;$C$4,10,IF(E6&gt;$C$5,0,10-10*(E6-$C$4)/($C$5-$C$4))),0)</f>
        <v>10</v>
      </c>
      <c r="H6" s="15">
        <f>F6+(G6/10)*$C$6</f>
        <v>-64</v>
      </c>
      <c r="I6" s="12">
        <f>-(H6-H7)</f>
        <v>3</v>
      </c>
      <c r="J6" s="16">
        <f t="shared" si="0"/>
        <v>-71</v>
      </c>
      <c r="K6" s="14">
        <f>J7-J6</f>
        <v>3</v>
      </c>
    </row>
    <row r="7" spans="2:11" ht="15.75" thickBot="1" x14ac:dyDescent="0.3">
      <c r="B7" s="7" t="s">
        <v>7</v>
      </c>
      <c r="C7" s="10">
        <v>13</v>
      </c>
      <c r="E7" s="22">
        <v>4</v>
      </c>
      <c r="F7" s="15">
        <v>-81</v>
      </c>
      <c r="G7" s="12">
        <f>ROUND(IF(E7&lt;$C$4,10,IF(E7&gt;$C$5,0,10-10*(E7-$C$4)/($C$5-$C$4))),0)</f>
        <v>10</v>
      </c>
      <c r="H7" s="15">
        <f>F7+(G7/10)*$C$6</f>
        <v>-61</v>
      </c>
      <c r="I7" s="12">
        <f>-(H7-H8)</f>
        <v>3</v>
      </c>
      <c r="J7" s="16">
        <f t="shared" si="0"/>
        <v>-68</v>
      </c>
      <c r="K7" s="14">
        <f>J8-J7</f>
        <v>3</v>
      </c>
    </row>
    <row r="8" spans="2:11" x14ac:dyDescent="0.25">
      <c r="E8" s="22">
        <v>5</v>
      </c>
      <c r="F8" s="15">
        <v>-78</v>
      </c>
      <c r="G8" s="12">
        <f>ROUND(IF(E8&lt;$C$4,10,IF(E8&gt;$C$5,0,10-10*(E8-$C$4)/($C$5-$C$4))),0)</f>
        <v>10</v>
      </c>
      <c r="H8" s="15">
        <f>F8+(G8/10)*$C$6</f>
        <v>-58</v>
      </c>
      <c r="I8" s="12">
        <f>-(H8-H9)</f>
        <v>3</v>
      </c>
      <c r="J8" s="16">
        <f t="shared" si="0"/>
        <v>-65</v>
      </c>
      <c r="K8" s="14">
        <f>J9-J8</f>
        <v>3</v>
      </c>
    </row>
    <row r="9" spans="2:11" x14ac:dyDescent="0.25">
      <c r="E9" s="22">
        <v>6</v>
      </c>
      <c r="F9" s="15">
        <v>-75</v>
      </c>
      <c r="G9" s="12">
        <f>ROUND(IF(E9&lt;$C$4,10,IF(E9&gt;$C$5,0,10-10*(E9-$C$4)/($C$5-$C$4))),0)</f>
        <v>10</v>
      </c>
      <c r="H9" s="15">
        <f>F9+(G9/10)*$C$6</f>
        <v>-55</v>
      </c>
      <c r="I9" s="12">
        <f>-(H9-H10)</f>
        <v>3</v>
      </c>
      <c r="J9" s="16">
        <f t="shared" si="0"/>
        <v>-62</v>
      </c>
      <c r="K9" s="14">
        <f>J10-J9</f>
        <v>3</v>
      </c>
    </row>
    <row r="10" spans="2:11" x14ac:dyDescent="0.25">
      <c r="E10" s="22">
        <v>7</v>
      </c>
      <c r="F10" s="15">
        <v>-72</v>
      </c>
      <c r="G10" s="12">
        <f>ROUND(IF(E10&lt;$C$4,10,IF(E10&gt;$C$5,0,10-10*(E10-$C$4)/($C$5-$C$4))),0)</f>
        <v>10</v>
      </c>
      <c r="H10" s="15">
        <f>F10+(G10/10)*$C$6</f>
        <v>-52</v>
      </c>
      <c r="I10" s="12">
        <f>-(H10-H11)</f>
        <v>3</v>
      </c>
      <c r="J10" s="16">
        <f t="shared" si="0"/>
        <v>-59</v>
      </c>
      <c r="K10" s="14">
        <f>J11-J10</f>
        <v>3</v>
      </c>
    </row>
    <row r="11" spans="2:11" x14ac:dyDescent="0.25">
      <c r="E11" s="22">
        <v>8</v>
      </c>
      <c r="F11" s="15">
        <v>-69</v>
      </c>
      <c r="G11" s="12">
        <f>ROUND(IF(E11&lt;$C$4,10,IF(E11&gt;$C$5,0,10-10*(E11-$C$4)/($C$5-$C$4))),0)</f>
        <v>10</v>
      </c>
      <c r="H11" s="15">
        <f>F11+(G11/10)*$C$6</f>
        <v>-49</v>
      </c>
      <c r="I11" s="12">
        <f>-(H11-H12)</f>
        <v>3</v>
      </c>
      <c r="J11" s="16">
        <f t="shared" si="0"/>
        <v>-56</v>
      </c>
      <c r="K11" s="14">
        <f>J12-J11</f>
        <v>3</v>
      </c>
    </row>
    <row r="12" spans="2:11" x14ac:dyDescent="0.25">
      <c r="E12" s="22">
        <v>9</v>
      </c>
      <c r="F12" s="15">
        <v>-66</v>
      </c>
      <c r="G12" s="12">
        <f>ROUND(IF(E12&lt;$C$4,10,IF(E12&gt;$C$5,0,10-10*(E12-$C$4)/($C$5-$C$4))),0)</f>
        <v>10</v>
      </c>
      <c r="H12" s="15">
        <f>F12+(G12/10)*$C$6</f>
        <v>-46</v>
      </c>
      <c r="I12" s="12">
        <f>-(H12-H13)</f>
        <v>3</v>
      </c>
      <c r="J12" s="16">
        <f t="shared" si="0"/>
        <v>-53</v>
      </c>
      <c r="K12" s="14">
        <f>J13-J12</f>
        <v>3</v>
      </c>
    </row>
    <row r="13" spans="2:11" x14ac:dyDescent="0.25">
      <c r="E13" s="22">
        <v>10</v>
      </c>
      <c r="F13" s="15">
        <v>-63</v>
      </c>
      <c r="G13" s="12">
        <f>ROUND(IF(E13&lt;$C$4,10,IF(E13&gt;$C$5,0,10-10*(E13-$C$4)/($C$5-$C$4))),0)</f>
        <v>10</v>
      </c>
      <c r="H13" s="15">
        <f>F13+(G13/10)*$C$6</f>
        <v>-43</v>
      </c>
      <c r="I13" s="12">
        <f>-(H13-H14)</f>
        <v>3</v>
      </c>
      <c r="J13" s="16">
        <f t="shared" si="0"/>
        <v>-50</v>
      </c>
      <c r="K13" s="14">
        <f>J14-J13</f>
        <v>3</v>
      </c>
    </row>
    <row r="14" spans="2:11" x14ac:dyDescent="0.25">
      <c r="E14" s="22">
        <v>11</v>
      </c>
      <c r="F14" s="15">
        <v>-60</v>
      </c>
      <c r="G14" s="12">
        <f>ROUND(IF(E14&lt;$C$4,10,IF(E14&gt;$C$5,0,10-10*(E14-$C$4)/($C$5-$C$4))),0)</f>
        <v>10</v>
      </c>
      <c r="H14" s="15">
        <f>F14+(G14/10)*$C$6</f>
        <v>-40</v>
      </c>
      <c r="I14" s="12">
        <f>-(H14-H15)</f>
        <v>3</v>
      </c>
      <c r="J14" s="16">
        <f t="shared" si="0"/>
        <v>-47</v>
      </c>
      <c r="K14" s="14">
        <f>J15-J14</f>
        <v>3</v>
      </c>
    </row>
    <row r="15" spans="2:11" x14ac:dyDescent="0.25">
      <c r="E15" s="22">
        <v>12</v>
      </c>
      <c r="F15" s="15">
        <v>-57</v>
      </c>
      <c r="G15" s="12">
        <f>ROUND(IF(E15&lt;$C$4,10,IF(E15&gt;$C$5,0,10-10*(E15-$C$4)/($C$5-$C$4))),0)</f>
        <v>10</v>
      </c>
      <c r="H15" s="15">
        <f>F15+(G15/10)*$C$6</f>
        <v>-37</v>
      </c>
      <c r="I15" s="12">
        <f>-(H15-H16)</f>
        <v>3</v>
      </c>
      <c r="J15" s="16">
        <f t="shared" si="0"/>
        <v>-44</v>
      </c>
      <c r="K15" s="14">
        <f>J16-J15</f>
        <v>3</v>
      </c>
    </row>
    <row r="16" spans="2:11" x14ac:dyDescent="0.25">
      <c r="E16" s="22">
        <v>13</v>
      </c>
      <c r="F16" s="15">
        <v>-54</v>
      </c>
      <c r="G16" s="12">
        <f>ROUND(IF(E16&lt;$C$4,10,IF(E16&gt;$C$5,0,10-10*(E16-$C$4)/($C$5-$C$4))),0)</f>
        <v>10</v>
      </c>
      <c r="H16" s="15">
        <f>F16+(G16/10)*$C$6</f>
        <v>-34</v>
      </c>
      <c r="I16" s="12">
        <f>-(H16-H17)</f>
        <v>3</v>
      </c>
      <c r="J16" s="16">
        <f t="shared" si="0"/>
        <v>-41</v>
      </c>
      <c r="K16" s="14">
        <f>J17-J16</f>
        <v>3</v>
      </c>
    </row>
    <row r="17" spans="5:11" x14ac:dyDescent="0.25">
      <c r="E17" s="22">
        <v>14</v>
      </c>
      <c r="F17" s="15">
        <v>-51</v>
      </c>
      <c r="G17" s="12">
        <f>ROUND(IF(E17&lt;$C$4,10,IF(E17&gt;$C$5,0,10-10*(E17-$C$4)/($C$5-$C$4))),0)</f>
        <v>10</v>
      </c>
      <c r="H17" s="15">
        <f>F17+(G17/10)*$C$6</f>
        <v>-31</v>
      </c>
      <c r="I17" s="12">
        <f>-(H17-H18)</f>
        <v>3</v>
      </c>
      <c r="J17" s="16">
        <f t="shared" si="0"/>
        <v>-38</v>
      </c>
      <c r="K17" s="14">
        <f>J18-J17</f>
        <v>3</v>
      </c>
    </row>
    <row r="18" spans="5:11" x14ac:dyDescent="0.25">
      <c r="E18" s="22">
        <v>15</v>
      </c>
      <c r="F18" s="15">
        <v>-48</v>
      </c>
      <c r="G18" s="12">
        <f>ROUND(IF(E18&lt;$C$4,10,IF(E18&gt;$C$5,0,10-10*(E18-$C$4)/($C$5-$C$4))),0)</f>
        <v>10</v>
      </c>
      <c r="H18" s="15">
        <f>F18+(G18/10)*$C$6</f>
        <v>-28</v>
      </c>
      <c r="I18" s="12">
        <f>-(H18-H19)</f>
        <v>3</v>
      </c>
      <c r="J18" s="16">
        <f t="shared" si="0"/>
        <v>-35</v>
      </c>
      <c r="K18" s="14">
        <f>J19-J18</f>
        <v>3</v>
      </c>
    </row>
    <row r="19" spans="5:11" x14ac:dyDescent="0.25">
      <c r="E19" s="22">
        <v>16</v>
      </c>
      <c r="F19" s="15">
        <v>-45</v>
      </c>
      <c r="G19" s="12">
        <f>ROUND(IF(E19&lt;$C$4,10,IF(E19&gt;$C$5,0,10-10*(E19-$C$4)/($C$5-$C$4))),0)</f>
        <v>10</v>
      </c>
      <c r="H19" s="15">
        <f>F19+(G19/10)*$C$6</f>
        <v>-25</v>
      </c>
      <c r="I19" s="12">
        <f>-(H19-H20)</f>
        <v>-1</v>
      </c>
      <c r="J19" s="16">
        <f t="shared" si="0"/>
        <v>-32</v>
      </c>
      <c r="K19" s="14">
        <f>J20-J19</f>
        <v>0.39999999999999858</v>
      </c>
    </row>
    <row r="20" spans="5:11" x14ac:dyDescent="0.25">
      <c r="E20" s="22">
        <v>17</v>
      </c>
      <c r="F20" s="15">
        <v>-42</v>
      </c>
      <c r="G20" s="12">
        <f>ROUND(IF(E20&lt;$C$4,10,IF(E20&gt;$C$5,0,10-10*(E20-$C$4)/($C$5-$C$4))),0)</f>
        <v>8</v>
      </c>
      <c r="H20" s="15">
        <f>F20+(G20/10)*$C$6</f>
        <v>-26</v>
      </c>
      <c r="I20" s="12">
        <f>-(H20-H21)</f>
        <v>-3</v>
      </c>
      <c r="J20" s="16">
        <f t="shared" si="0"/>
        <v>-31.6</v>
      </c>
      <c r="K20" s="14">
        <f>J21-J20</f>
        <v>-0.89999999999999858</v>
      </c>
    </row>
    <row r="21" spans="5:11" x14ac:dyDescent="0.25">
      <c r="E21" s="22">
        <v>18</v>
      </c>
      <c r="F21" s="15">
        <v>-39</v>
      </c>
      <c r="G21" s="12">
        <f>ROUND(IF(E21&lt;$C$4,10,IF(E21&gt;$C$5,0,10-10*(E21-$C$4)/($C$5-$C$4))),0)</f>
        <v>5</v>
      </c>
      <c r="H21" s="15">
        <f>F21+(G21/10)*$C$6</f>
        <v>-29</v>
      </c>
      <c r="I21" s="12">
        <f>-(H21-H22)</f>
        <v>-1</v>
      </c>
      <c r="J21" s="16">
        <f t="shared" si="0"/>
        <v>-32.5</v>
      </c>
      <c r="K21" s="14">
        <f>J22-J21</f>
        <v>0.39999999999999858</v>
      </c>
    </row>
    <row r="22" spans="5:11" x14ac:dyDescent="0.25">
      <c r="E22" s="22">
        <v>19</v>
      </c>
      <c r="F22" s="15">
        <v>-36</v>
      </c>
      <c r="G22" s="12">
        <f>ROUND(IF(E22&lt;$C$4,10,IF(E22&gt;$C$5,0,10-10*(E22-$C$4)/($C$5-$C$4))),0)</f>
        <v>3</v>
      </c>
      <c r="H22" s="15">
        <f>F22+(G22/10)*$C$6</f>
        <v>-30</v>
      </c>
      <c r="I22" s="12">
        <f>-(H22-H23)</f>
        <v>-3</v>
      </c>
      <c r="J22" s="16">
        <f t="shared" si="0"/>
        <v>-32.1</v>
      </c>
      <c r="K22" s="14">
        <f>J23-J22</f>
        <v>-0.89999999999999858</v>
      </c>
    </row>
    <row r="23" spans="5:11" x14ac:dyDescent="0.25">
      <c r="E23" s="22">
        <v>20</v>
      </c>
      <c r="F23" s="15">
        <v>-33</v>
      </c>
      <c r="G23" s="12">
        <f>ROUND(IF(E23&lt;$C$4,10,IF(E23&gt;$C$5,0,10-10*(E23-$C$4)/($C$5-$C$4))),0)</f>
        <v>0</v>
      </c>
      <c r="H23" s="15">
        <f>F23+(G23/10)*$C$6</f>
        <v>-33</v>
      </c>
      <c r="I23" s="12">
        <f>-(H23-H24)</f>
        <v>3</v>
      </c>
      <c r="J23" s="16">
        <f t="shared" si="0"/>
        <v>-33</v>
      </c>
      <c r="K23" s="14">
        <f>J24-J23</f>
        <v>3</v>
      </c>
    </row>
    <row r="24" spans="5:11" x14ac:dyDescent="0.25">
      <c r="E24" s="22">
        <v>21</v>
      </c>
      <c r="F24" s="15">
        <v>-30</v>
      </c>
      <c r="G24" s="12">
        <f>ROUND(IF(E24&lt;$C$4,10,IF(E24&gt;$C$5,0,10-10*(E24-$C$4)/($C$5-$C$4))),0)</f>
        <v>0</v>
      </c>
      <c r="H24" s="15">
        <f>F24+(G24/10)*$C$6</f>
        <v>-30</v>
      </c>
      <c r="I24" s="12">
        <f>-(H24-H25)</f>
        <v>3</v>
      </c>
      <c r="J24" s="16">
        <f t="shared" si="0"/>
        <v>-30</v>
      </c>
      <c r="K24" s="14">
        <f>J25-J24</f>
        <v>3</v>
      </c>
    </row>
    <row r="25" spans="5:11" x14ac:dyDescent="0.25">
      <c r="E25" s="22">
        <v>22</v>
      </c>
      <c r="F25" s="15">
        <v>-27</v>
      </c>
      <c r="G25" s="12">
        <f>ROUND(IF(E25&lt;$C$4,10,IF(E25&gt;$C$5,0,10-10*(E25-$C$4)/($C$5-$C$4))),0)</f>
        <v>0</v>
      </c>
      <c r="H25" s="15">
        <f>F25+(G25/10)*$C$6</f>
        <v>-27</v>
      </c>
      <c r="I25" s="12">
        <f>-(H25-H26)</f>
        <v>3</v>
      </c>
      <c r="J25" s="16">
        <f t="shared" si="0"/>
        <v>-27</v>
      </c>
      <c r="K25" s="14">
        <f>J26-J25</f>
        <v>3</v>
      </c>
    </row>
    <row r="26" spans="5:11" x14ac:dyDescent="0.25">
      <c r="E26" s="22">
        <v>23</v>
      </c>
      <c r="F26" s="15">
        <v>-24</v>
      </c>
      <c r="G26" s="12">
        <f>ROUND(IF(E26&lt;$C$4,10,IF(E26&gt;$C$5,0,10-10*(E26-$C$4)/($C$5-$C$4))),0)</f>
        <v>0</v>
      </c>
      <c r="H26" s="15">
        <f>F26+(G26/10)*$C$6</f>
        <v>-24</v>
      </c>
      <c r="I26" s="12">
        <f>-(H26-H27)</f>
        <v>3</v>
      </c>
      <c r="J26" s="16">
        <f t="shared" si="0"/>
        <v>-24</v>
      </c>
      <c r="K26" s="14">
        <f>J27-J26</f>
        <v>3</v>
      </c>
    </row>
    <row r="27" spans="5:11" x14ac:dyDescent="0.25">
      <c r="E27" s="22">
        <v>24</v>
      </c>
      <c r="F27" s="15">
        <v>-21</v>
      </c>
      <c r="G27" s="12">
        <f>ROUND(IF(E27&lt;$C$4,10,IF(E27&gt;$C$5,0,10-10*(E27-$C$4)/($C$5-$C$4))),0)</f>
        <v>0</v>
      </c>
      <c r="H27" s="15">
        <f>F27+(G27/10)*$C$6</f>
        <v>-21</v>
      </c>
      <c r="I27" s="12">
        <f>-(H27-H28)</f>
        <v>3</v>
      </c>
      <c r="J27" s="16">
        <f t="shared" si="0"/>
        <v>-21</v>
      </c>
      <c r="K27" s="14">
        <f>J28-J27</f>
        <v>3</v>
      </c>
    </row>
    <row r="28" spans="5:11" x14ac:dyDescent="0.25">
      <c r="E28" s="22">
        <v>25</v>
      </c>
      <c r="F28" s="15">
        <v>-18</v>
      </c>
      <c r="G28" s="12">
        <f>ROUND(IF(E28&lt;$C$4,10,IF(E28&gt;$C$5,0,10-10*(E28-$C$4)/($C$5-$C$4))),0)</f>
        <v>0</v>
      </c>
      <c r="H28" s="15">
        <f>F28+(G28/10)*$C$6</f>
        <v>-18</v>
      </c>
      <c r="I28" s="12">
        <f>-(H28-H29)</f>
        <v>3</v>
      </c>
      <c r="J28" s="16">
        <f t="shared" si="0"/>
        <v>-18</v>
      </c>
      <c r="K28" s="14">
        <f>J29-J28</f>
        <v>3</v>
      </c>
    </row>
    <row r="29" spans="5:11" x14ac:dyDescent="0.25">
      <c r="E29" s="22">
        <v>26</v>
      </c>
      <c r="F29" s="15">
        <v>-15</v>
      </c>
      <c r="G29" s="12">
        <f>ROUND(IF(E29&lt;$C$4,10,IF(E29&gt;$C$5,0,10-10*(E29-$C$4)/($C$5-$C$4))),0)</f>
        <v>0</v>
      </c>
      <c r="H29" s="15">
        <f>F29+(G29/10)*$C$6</f>
        <v>-15</v>
      </c>
      <c r="I29" s="12">
        <f>-(H29-H30)</f>
        <v>3</v>
      </c>
      <c r="J29" s="16">
        <f t="shared" si="0"/>
        <v>-15</v>
      </c>
      <c r="K29" s="14">
        <f>J30-J29</f>
        <v>3</v>
      </c>
    </row>
    <row r="30" spans="5:11" x14ac:dyDescent="0.25">
      <c r="E30" s="22">
        <v>27</v>
      </c>
      <c r="F30" s="15">
        <v>-12</v>
      </c>
      <c r="G30" s="12">
        <f>ROUND(IF(E30&lt;$C$4,10,IF(E30&gt;$C$5,0,10-10*(E30-$C$4)/($C$5-$C$4))),0)</f>
        <v>0</v>
      </c>
      <c r="H30" s="15">
        <f>F30+(G30/10)*$C$6</f>
        <v>-12</v>
      </c>
      <c r="I30" s="12">
        <f>-(H30-H31)</f>
        <v>3</v>
      </c>
      <c r="J30" s="16">
        <f t="shared" si="0"/>
        <v>-12</v>
      </c>
      <c r="K30" s="14">
        <f>J31-J30</f>
        <v>3</v>
      </c>
    </row>
    <row r="31" spans="5:11" x14ac:dyDescent="0.25">
      <c r="E31" s="22">
        <v>28</v>
      </c>
      <c r="F31" s="15">
        <v>-9</v>
      </c>
      <c r="G31" s="12">
        <f>ROUND(IF(E31&lt;$C$4,10,IF(E31&gt;$C$5,0,10-10*(E31-$C$4)/($C$5-$C$4))),0)</f>
        <v>0</v>
      </c>
      <c r="H31" s="15">
        <f>F31+(G31/10)*$C$6</f>
        <v>-9</v>
      </c>
      <c r="I31" s="12">
        <f>-(H31-H32)</f>
        <v>3</v>
      </c>
      <c r="J31" s="16">
        <f t="shared" si="0"/>
        <v>-9</v>
      </c>
      <c r="K31" s="14">
        <f>J32-J31</f>
        <v>3</v>
      </c>
    </row>
    <row r="32" spans="5:11" x14ac:dyDescent="0.25">
      <c r="E32" s="22">
        <v>29</v>
      </c>
      <c r="F32" s="15">
        <v>-6</v>
      </c>
      <c r="G32" s="12">
        <f>ROUND(IF(E32&lt;$C$4,10,IF(E32&gt;$C$5,0,10-10*(E32-$C$4)/($C$5-$C$4))),0)</f>
        <v>0</v>
      </c>
      <c r="H32" s="15">
        <f>F32+(G32/10)*$C$6</f>
        <v>-6</v>
      </c>
      <c r="I32" s="12">
        <f>-(H32-H33)</f>
        <v>3</v>
      </c>
      <c r="J32" s="16">
        <f t="shared" si="0"/>
        <v>-6</v>
      </c>
      <c r="K32" s="14">
        <f>J33-J32</f>
        <v>3</v>
      </c>
    </row>
    <row r="33" spans="5:11" x14ac:dyDescent="0.25">
      <c r="E33" s="22">
        <v>30</v>
      </c>
      <c r="F33" s="15">
        <v>-3</v>
      </c>
      <c r="G33" s="12">
        <f>ROUND(IF(E33&lt;$C$4,10,IF(E33&gt;$C$5,0,10-10*(E33-$C$4)/($C$5-$C$4))),0)</f>
        <v>0</v>
      </c>
      <c r="H33" s="15">
        <f>F33+(G33/10)*$C$6</f>
        <v>-3</v>
      </c>
      <c r="I33" s="12">
        <f>-(H33-H34)</f>
        <v>3</v>
      </c>
      <c r="J33" s="16">
        <f t="shared" si="0"/>
        <v>-3</v>
      </c>
      <c r="K33" s="14">
        <f>J34-J33</f>
        <v>3</v>
      </c>
    </row>
    <row r="34" spans="5:11" x14ac:dyDescent="0.25">
      <c r="E34" s="22">
        <v>31</v>
      </c>
      <c r="F34" s="15">
        <v>0</v>
      </c>
      <c r="G34" s="12">
        <f>ROUND(IF(E34&lt;$C$4,10,IF(E34&gt;$C$5,0,10-10*(E34-$C$4)/($C$5-$C$4))),0)</f>
        <v>0</v>
      </c>
      <c r="H34" s="15">
        <f>F34+(G34/10)*$C$6</f>
        <v>0</v>
      </c>
      <c r="I34" s="12">
        <f>-(H34-H35)</f>
        <v>3</v>
      </c>
      <c r="J34" s="16">
        <f t="shared" si="0"/>
        <v>0</v>
      </c>
      <c r="K34" s="14">
        <f>J35-J34</f>
        <v>3</v>
      </c>
    </row>
    <row r="35" spans="5:11" x14ac:dyDescent="0.25">
      <c r="E35" s="22">
        <v>32</v>
      </c>
      <c r="F35" s="15">
        <v>3</v>
      </c>
      <c r="G35" s="12">
        <f>ROUND(IF(E35&lt;$C$4,10,IF(E35&gt;$C$5,0,10-10*(E35-$C$4)/($C$5-$C$4))),0)</f>
        <v>0</v>
      </c>
      <c r="H35" s="15">
        <f>F35+(G35/10)*$C$6</f>
        <v>3</v>
      </c>
      <c r="I35" s="12">
        <f>-(H35-H36)</f>
        <v>3</v>
      </c>
      <c r="J35" s="16">
        <f t="shared" si="0"/>
        <v>3</v>
      </c>
      <c r="K35" s="14">
        <f>J36-J35</f>
        <v>3</v>
      </c>
    </row>
    <row r="36" spans="5:11" ht="15.75" thickBot="1" x14ac:dyDescent="0.3">
      <c r="E36" s="23">
        <v>33</v>
      </c>
      <c r="F36" s="17">
        <v>6</v>
      </c>
      <c r="G36" s="18">
        <f>ROUND(IF(E36&lt;$C$4,10,IF(E36&gt;$C$5,0,10-10*(E36-$C$4)/($C$5-$C$4))),0)</f>
        <v>0</v>
      </c>
      <c r="H36" s="17">
        <f>F36+(G36/10)*$C$6</f>
        <v>6</v>
      </c>
      <c r="I36" s="18">
        <v>0</v>
      </c>
      <c r="J36" s="19">
        <f t="shared" si="0"/>
        <v>6</v>
      </c>
      <c r="K36" s="20">
        <v>0</v>
      </c>
    </row>
  </sheetData>
  <conditionalFormatting sqref="F4:F36">
    <cfRule type="colorScale" priority="5">
      <colorScale>
        <cfvo type="min"/>
        <cfvo type="max"/>
        <color rgb="FF63BE7B"/>
        <color rgb="FFFCFCFF"/>
      </colorScale>
    </cfRule>
  </conditionalFormatting>
  <conditionalFormatting sqref="G4:G3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4:H36">
    <cfRule type="colorScale" priority="6">
      <colorScale>
        <cfvo type="min"/>
        <cfvo type="max"/>
        <color rgb="FF63BE7B"/>
        <color rgb="FFFCFCFF"/>
      </colorScale>
    </cfRule>
  </conditionalFormatting>
  <conditionalFormatting sqref="F4:F36 H4:H3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4:F36 N6 H4:H36 J4:J3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:I36 K4:K36">
    <cfRule type="cellIs" dxfId="1" priority="2" operator="greaterThanOrEqual">
      <formula>0</formula>
    </cfRule>
    <cfRule type="cellIs" dxfId="0" priority="3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Pedro</cp:lastModifiedBy>
  <dcterms:created xsi:type="dcterms:W3CDTF">2020-05-31T02:16:01Z</dcterms:created>
  <dcterms:modified xsi:type="dcterms:W3CDTF">2020-05-31T18:33:39Z</dcterms:modified>
</cp:coreProperties>
</file>